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655" windowHeight="4620" activeTab="0"/>
  </bookViews>
  <sheets>
    <sheet name="Packing List - 201A &amp; B" sheetId="1" r:id="rId1"/>
  </sheets>
  <definedNames>
    <definedName name="_xlnm.Print_Area" localSheetId="0">'Packing List - 201A &amp; B'!$A$1:$T$22</definedName>
  </definedNames>
  <calcPr fullCalcOnLoad="1"/>
</workbook>
</file>

<file path=xl/sharedStrings.xml><?xml version="1.0" encoding="utf-8"?>
<sst xmlns="http://schemas.openxmlformats.org/spreadsheetml/2006/main" count="44" uniqueCount="34">
  <si>
    <t>Buyer</t>
  </si>
  <si>
    <t>:</t>
  </si>
  <si>
    <t>Style no</t>
  </si>
  <si>
    <t xml:space="preserve">Total Net Wt: </t>
  </si>
  <si>
    <t>KGS</t>
  </si>
  <si>
    <t>Total Ctn</t>
  </si>
  <si>
    <t xml:space="preserve">Total Gross Wt: </t>
  </si>
  <si>
    <t>Total CBM</t>
  </si>
  <si>
    <t>Colour</t>
  </si>
  <si>
    <t>Qty / Ctn</t>
  </si>
  <si>
    <t>Ctn Qty</t>
  </si>
  <si>
    <t>Ctn No</t>
  </si>
  <si>
    <t>Ttl Pc</t>
  </si>
  <si>
    <t>Ctn Meas</t>
  </si>
  <si>
    <t>N.W</t>
  </si>
  <si>
    <t>G.W</t>
  </si>
  <si>
    <t>Ttl N.W</t>
  </si>
  <si>
    <t>Ttl G.W</t>
  </si>
  <si>
    <t>CBM</t>
  </si>
  <si>
    <t>Total</t>
  </si>
  <si>
    <t>Summary</t>
  </si>
  <si>
    <t>TOTAL</t>
  </si>
  <si>
    <t xml:space="preserve">Size   Color </t>
  </si>
  <si>
    <t>Black</t>
  </si>
  <si>
    <t>Blister per Ctn</t>
  </si>
  <si>
    <t>Per Blister pcs</t>
  </si>
  <si>
    <t xml:space="preserve"> Size     Color         </t>
  </si>
  <si>
    <t>Ship Qty</t>
  </si>
  <si>
    <t>Packing List</t>
  </si>
  <si>
    <t>CBKT170201A , CBKT170201B</t>
  </si>
  <si>
    <t>Ivory</t>
  </si>
  <si>
    <t>Pink</t>
  </si>
  <si>
    <t>Blue</t>
  </si>
  <si>
    <t>Order Qty: 34656 Pcs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</si>
</sst>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 \C\t\n"/>
    <numFmt numFmtId="165" formatCode="0\ \S\e\t\s"/>
    <numFmt numFmtId="166" formatCode="0\ \P\c\s"/>
    <numFmt numFmtId="167" formatCode="0\-"/>
    <numFmt numFmtId="168" formatCode="#,###\X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2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1"/>
      <name val="Palatino Linotype"/>
      <family val="1"/>
    </font>
    <font>
      <sz val="24"/>
      <name val="Book Antiqua"/>
      <family val="1"/>
    </font>
    <font>
      <b/>
      <sz val="8"/>
      <name val="Palatino Linotype"/>
      <family val="1"/>
    </font>
    <font>
      <b/>
      <u val="single"/>
      <sz val="14"/>
      <name val="Palatino Linotype"/>
      <family val="1"/>
    </font>
    <font>
      <b/>
      <sz val="8"/>
      <name val="Book Antiqua"/>
      <family val="1"/>
    </font>
    <font>
      <b/>
      <sz val="9"/>
      <name val="Palatino Linotype"/>
      <family val="1"/>
    </font>
    <font>
      <sz val="16"/>
      <name val="Book Antiqua"/>
      <family val="1"/>
    </font>
    <font>
      <b/>
      <sz val="9"/>
      <name val="Book Antiqu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</borders>
  <cellStyleXfs count="1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9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9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9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9" fillId="40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9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40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1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2" fillId="47" borderId="3" applyNumberFormat="0" applyAlignment="0" applyProtection="0"/>
    <xf numFmtId="0" fontId="6" fillId="48" borderId="4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46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49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50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51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9" fillId="0" borderId="0" xfId="142" applyFont="1" applyFill="1" applyBorder="1" applyAlignment="1">
      <alignment horizontal="center" vertical="center"/>
      <protection/>
    </xf>
    <xf numFmtId="0" fontId="29" fillId="0" borderId="0" xfId="142" applyNumberFormat="1" applyFont="1" applyFill="1" applyBorder="1" applyAlignment="1">
      <alignment horizontal="center" vertical="center"/>
      <protection/>
    </xf>
    <xf numFmtId="0" fontId="21" fillId="0" borderId="0" xfId="148" applyFont="1" applyFill="1" applyBorder="1" applyAlignment="1">
      <alignment vertical="center"/>
      <protection/>
    </xf>
    <xf numFmtId="0" fontId="36" fillId="0" borderId="0" xfId="148" applyFont="1" applyFill="1" applyBorder="1" applyAlignment="1">
      <alignment horizontal="left" vertical="center"/>
      <protection/>
    </xf>
    <xf numFmtId="0" fontId="21" fillId="0" borderId="19" xfId="148" applyFont="1" applyFill="1" applyBorder="1" applyAlignment="1">
      <alignment horizontal="left" vertical="center"/>
      <protection/>
    </xf>
    <xf numFmtId="0" fontId="31" fillId="0" borderId="0" xfId="148" applyFont="1" applyFill="1" applyBorder="1" applyAlignment="1">
      <alignment vertical="center"/>
      <protection/>
    </xf>
    <xf numFmtId="166" fontId="22" fillId="0" borderId="0" xfId="148" applyNumberFormat="1" applyFont="1" applyFill="1" applyBorder="1" applyAlignment="1">
      <alignment vertical="center"/>
      <protection/>
    </xf>
    <xf numFmtId="38" fontId="25" fillId="0" borderId="19" xfId="148" applyNumberFormat="1" applyFont="1" applyFill="1" applyBorder="1" applyAlignment="1">
      <alignment horizontal="center" vertical="center"/>
      <protection/>
    </xf>
    <xf numFmtId="1" fontId="25" fillId="0" borderId="19" xfId="148" applyNumberFormat="1" applyFont="1" applyFill="1" applyBorder="1" applyAlignment="1">
      <alignment horizontal="center" vertical="center"/>
      <protection/>
    </xf>
    <xf numFmtId="0" fontId="21" fillId="0" borderId="20" xfId="142" applyFont="1" applyFill="1" applyBorder="1" applyAlignment="1">
      <alignment horizontal="center" vertical="center"/>
      <protection/>
    </xf>
    <xf numFmtId="0" fontId="2" fillId="0" borderId="0" xfId="142" applyBorder="1">
      <alignment/>
      <protection/>
    </xf>
    <xf numFmtId="0" fontId="21" fillId="0" borderId="0" xfId="142" applyFont="1" applyFill="1" applyBorder="1" applyAlignment="1">
      <alignment horizontal="center" vertical="center"/>
      <protection/>
    </xf>
    <xf numFmtId="0" fontId="21" fillId="0" borderId="19" xfId="142" applyFont="1" applyFill="1" applyBorder="1" applyAlignment="1">
      <alignment horizontal="center" vertical="center"/>
      <protection/>
    </xf>
    <xf numFmtId="0" fontId="2" fillId="0" borderId="19" xfId="142" applyBorder="1">
      <alignment/>
      <protection/>
    </xf>
    <xf numFmtId="0" fontId="29" fillId="0" borderId="21" xfId="142" applyFont="1" applyFill="1" applyBorder="1" applyAlignment="1">
      <alignment horizontal="center" vertical="center"/>
      <protection/>
    </xf>
    <xf numFmtId="0" fontId="21" fillId="0" borderId="19" xfId="148" applyFont="1" applyFill="1" applyBorder="1" applyAlignment="1">
      <alignment horizontal="right" vertical="center"/>
      <protection/>
    </xf>
    <xf numFmtId="0" fontId="0" fillId="0" borderId="0" xfId="0" applyAlignment="1">
      <alignment/>
    </xf>
    <xf numFmtId="0" fontId="27" fillId="0" borderId="22" xfId="142" applyFont="1" applyFill="1" applyBorder="1" applyAlignment="1">
      <alignment horizontal="center" vertical="center" wrapText="1"/>
      <protection/>
    </xf>
    <xf numFmtId="0" fontId="28" fillId="0" borderId="22" xfId="149" applyNumberFormat="1" applyFont="1" applyFill="1" applyBorder="1" applyAlignment="1">
      <alignment horizontal="center" vertical="center"/>
      <protection/>
    </xf>
    <xf numFmtId="0" fontId="24" fillId="0" borderId="0" xfId="148" applyFont="1" applyFill="1" applyBorder="1" applyAlignment="1">
      <alignment horizontal="center" vertical="center"/>
      <protection/>
    </xf>
    <xf numFmtId="0" fontId="25" fillId="0" borderId="0" xfId="148" applyFont="1" applyFill="1" applyBorder="1" applyAlignment="1">
      <alignment horizontal="center" vertical="center"/>
      <protection/>
    </xf>
    <xf numFmtId="38" fontId="25" fillId="0" borderId="0" xfId="148" applyNumberFormat="1" applyFont="1" applyFill="1" applyBorder="1" applyAlignment="1">
      <alignment horizontal="center" vertical="center"/>
      <protection/>
    </xf>
    <xf numFmtId="0" fontId="35" fillId="0" borderId="22" xfId="146" applyFont="1" applyFill="1" applyBorder="1" applyAlignment="1">
      <alignment horizontal="center" vertical="center" wrapText="1"/>
      <protection/>
    </xf>
    <xf numFmtId="0" fontId="31" fillId="0" borderId="20" xfId="148" applyFont="1" applyFill="1" applyBorder="1" applyAlignment="1">
      <alignment horizontal="left" vertical="center"/>
      <protection/>
    </xf>
    <xf numFmtId="0" fontId="20" fillId="0" borderId="0" xfId="148" applyFont="1" applyFill="1" applyBorder="1" applyAlignment="1">
      <alignment horizontal="center" vertical="center"/>
      <protection/>
    </xf>
    <xf numFmtId="0" fontId="22" fillId="0" borderId="0" xfId="148" applyFont="1" applyFill="1" applyBorder="1" applyAlignment="1">
      <alignment horizontal="left" vertical="center"/>
      <protection/>
    </xf>
    <xf numFmtId="0" fontId="23" fillId="0" borderId="0" xfId="148" applyFont="1" applyFill="1" applyBorder="1" applyAlignment="1">
      <alignment horizontal="left" vertical="center"/>
      <protection/>
    </xf>
    <xf numFmtId="0" fontId="21" fillId="0" borderId="0" xfId="148" applyFont="1" applyFill="1" applyBorder="1" applyAlignment="1">
      <alignment horizontal="right" vertical="center"/>
      <protection/>
    </xf>
    <xf numFmtId="0" fontId="21" fillId="0" borderId="0" xfId="148" applyFont="1" applyFill="1" applyBorder="1" applyAlignment="1">
      <alignment horizontal="left" vertical="center"/>
      <protection/>
    </xf>
    <xf numFmtId="0" fontId="24" fillId="0" borderId="19" xfId="148" applyFont="1" applyFill="1" applyBorder="1" applyAlignment="1">
      <alignment horizontal="center" vertical="center"/>
      <protection/>
    </xf>
    <xf numFmtId="0" fontId="31" fillId="0" borderId="20" xfId="148" applyFont="1" applyFill="1" applyBorder="1" applyAlignment="1">
      <alignment vertical="center"/>
      <protection/>
    </xf>
    <xf numFmtId="165" fontId="20" fillId="0" borderId="0" xfId="148" applyNumberFormat="1" applyFont="1" applyFill="1" applyBorder="1" applyAlignment="1">
      <alignment horizontal="left" vertical="center"/>
      <protection/>
    </xf>
    <xf numFmtId="164" fontId="20" fillId="0" borderId="0" xfId="148" applyNumberFormat="1" applyFont="1" applyFill="1" applyBorder="1" applyAlignment="1">
      <alignment horizontal="left" vertical="center"/>
      <protection/>
    </xf>
    <xf numFmtId="0" fontId="37" fillId="0" borderId="23" xfId="142" applyFont="1" applyFill="1" applyBorder="1" applyAlignment="1">
      <alignment horizontal="center" vertical="center" wrapText="1"/>
      <protection/>
    </xf>
    <xf numFmtId="1" fontId="30" fillId="0" borderId="22" xfId="149" applyNumberFormat="1" applyFont="1" applyFill="1" applyBorder="1" applyAlignment="1">
      <alignment horizontal="center" vertical="center"/>
      <protection/>
    </xf>
    <xf numFmtId="1" fontId="35" fillId="0" borderId="22" xfId="149" applyNumberFormat="1" applyFont="1" applyFill="1" applyBorder="1" applyAlignment="1">
      <alignment horizontal="center" vertical="center"/>
      <protection/>
    </xf>
    <xf numFmtId="167" fontId="35" fillId="0" borderId="22" xfId="149" applyNumberFormat="1" applyFont="1" applyFill="1" applyBorder="1" applyAlignment="1">
      <alignment horizontal="right" vertical="center"/>
      <protection/>
    </xf>
    <xf numFmtId="1" fontId="35" fillId="0" borderId="22" xfId="149" applyNumberFormat="1" applyFont="1" applyFill="1" applyBorder="1" applyAlignment="1">
      <alignment horizontal="left" vertical="center" wrapText="1"/>
      <protection/>
    </xf>
    <xf numFmtId="168" fontId="35" fillId="0" borderId="22" xfId="149" applyNumberFormat="1" applyFont="1" applyFill="1" applyBorder="1" applyAlignment="1">
      <alignment horizontal="center" vertical="center"/>
      <protection/>
    </xf>
    <xf numFmtId="0" fontId="35" fillId="0" borderId="22" xfId="149" applyFont="1" applyFill="1" applyBorder="1" applyAlignment="1">
      <alignment horizontal="center" vertical="center"/>
      <protection/>
    </xf>
    <xf numFmtId="2" fontId="35" fillId="0" borderId="22" xfId="149" applyNumberFormat="1" applyFont="1" applyFill="1" applyBorder="1" applyAlignment="1">
      <alignment horizontal="center" vertical="center"/>
      <protection/>
    </xf>
    <xf numFmtId="0" fontId="35" fillId="0" borderId="24" xfId="149" applyFont="1" applyFill="1" applyBorder="1" applyAlignment="1">
      <alignment horizontal="center" vertical="center"/>
      <protection/>
    </xf>
    <xf numFmtId="1" fontId="33" fillId="0" borderId="22" xfId="148" applyNumberFormat="1" applyFont="1" applyFill="1" applyBorder="1" applyAlignment="1">
      <alignment horizontal="center" vertical="center"/>
      <protection/>
    </xf>
    <xf numFmtId="0" fontId="33" fillId="0" borderId="22" xfId="142" applyFont="1" applyFill="1" applyBorder="1" applyAlignment="1">
      <alignment horizontal="center" vertical="center"/>
      <protection/>
    </xf>
    <xf numFmtId="1" fontId="33" fillId="0" borderId="24" xfId="148" applyNumberFormat="1" applyFont="1" applyFill="1" applyBorder="1" applyAlignment="1">
      <alignment horizontal="center" vertical="center"/>
      <protection/>
    </xf>
    <xf numFmtId="0" fontId="27" fillId="0" borderId="22" xfId="146" applyFont="1" applyFill="1" applyBorder="1" applyAlignment="1">
      <alignment horizontal="center" vertical="center" wrapText="1"/>
      <protection/>
    </xf>
    <xf numFmtId="0" fontId="27" fillId="0" borderId="0" xfId="142" applyFont="1" applyFill="1" applyBorder="1" applyAlignment="1">
      <alignment horizontal="center" vertical="center" wrapText="1"/>
      <protection/>
    </xf>
    <xf numFmtId="0" fontId="35" fillId="0" borderId="0" xfId="146" applyFont="1" applyFill="1" applyBorder="1" applyAlignment="1">
      <alignment horizontal="center" vertical="center" wrapText="1"/>
      <protection/>
    </xf>
    <xf numFmtId="0" fontId="27" fillId="0" borderId="0" xfId="146" applyFont="1" applyFill="1" applyBorder="1" applyAlignment="1">
      <alignment horizontal="center" vertical="center" wrapText="1"/>
      <protection/>
    </xf>
    <xf numFmtId="0" fontId="23" fillId="0" borderId="20" xfId="148" applyFont="1" applyFill="1" applyBorder="1" applyAlignment="1">
      <alignment horizontal="left" vertical="center"/>
      <protection/>
    </xf>
    <xf numFmtId="0" fontId="35" fillId="0" borderId="25" xfId="142" applyFont="1" applyFill="1" applyBorder="1" applyAlignment="1">
      <alignment horizontal="center" vertical="center" wrapText="1"/>
      <protection/>
    </xf>
    <xf numFmtId="0" fontId="35" fillId="0" borderId="22" xfId="142" applyFont="1" applyFill="1" applyBorder="1" applyAlignment="1">
      <alignment horizontal="center" vertical="center" wrapText="1"/>
      <protection/>
    </xf>
    <xf numFmtId="1" fontId="32" fillId="0" borderId="26" xfId="149" applyNumberFormat="1" applyFont="1" applyFill="1" applyBorder="1" applyAlignment="1">
      <alignment horizontal="center" vertical="center" wrapText="1"/>
      <protection/>
    </xf>
    <xf numFmtId="0" fontId="29" fillId="0" borderId="27" xfId="142" applyFont="1" applyFill="1" applyBorder="1" applyAlignment="1">
      <alignment horizontal="center" vertical="center"/>
      <protection/>
    </xf>
    <xf numFmtId="0" fontId="30" fillId="0" borderId="28" xfId="142" applyFont="1" applyFill="1" applyBorder="1" applyAlignment="1">
      <alignment horizontal="center" vertical="center"/>
      <protection/>
    </xf>
    <xf numFmtId="0" fontId="35" fillId="0" borderId="28" xfId="142" applyFont="1" applyFill="1" applyBorder="1" applyAlignment="1">
      <alignment horizontal="center" vertical="center" wrapText="1"/>
      <protection/>
    </xf>
    <xf numFmtId="0" fontId="27" fillId="0" borderId="29" xfId="142" applyFont="1" applyFill="1" applyBorder="1" applyAlignment="1">
      <alignment horizontal="center" vertical="center" wrapText="1"/>
      <protection/>
    </xf>
    <xf numFmtId="0" fontId="29" fillId="0" borderId="29" xfId="142" applyNumberFormat="1" applyFont="1" applyFill="1" applyBorder="1" applyAlignment="1">
      <alignment horizontal="center" vertical="center"/>
      <protection/>
    </xf>
    <xf numFmtId="0" fontId="21" fillId="0" borderId="29" xfId="148" applyFont="1" applyFill="1" applyBorder="1" applyAlignment="1">
      <alignment horizontal="right" vertical="center"/>
      <protection/>
    </xf>
    <xf numFmtId="0" fontId="21" fillId="0" borderId="30" xfId="148" applyFont="1" applyFill="1" applyBorder="1" applyAlignment="1">
      <alignment horizontal="right" vertical="center"/>
      <protection/>
    </xf>
    <xf numFmtId="38" fontId="20" fillId="0" borderId="0" xfId="148" applyNumberFormat="1" applyFont="1" applyFill="1" applyBorder="1" applyAlignment="1">
      <alignment horizontal="center" vertical="center"/>
      <protection/>
    </xf>
    <xf numFmtId="0" fontId="30" fillId="0" borderId="22" xfId="149" applyFont="1" applyFill="1" applyBorder="1" applyAlignment="1">
      <alignment horizontal="center" vertical="center"/>
      <protection/>
    </xf>
    <xf numFmtId="0" fontId="27" fillId="0" borderId="22" xfId="146" applyNumberFormat="1" applyFont="1" applyFill="1" applyBorder="1" applyAlignment="1">
      <alignment horizontal="center" vertical="center"/>
      <protection/>
    </xf>
    <xf numFmtId="0" fontId="30" fillId="0" borderId="22" xfId="149" applyFont="1" applyFill="1" applyBorder="1" applyAlignment="1">
      <alignment horizontal="center" vertical="center"/>
      <protection/>
    </xf>
    <xf numFmtId="0" fontId="30" fillId="0" borderId="22" xfId="149" applyFont="1" applyFill="1" applyBorder="1" applyAlignment="1">
      <alignment horizontal="center" vertical="center" wrapText="1"/>
      <protection/>
    </xf>
    <xf numFmtId="0" fontId="21" fillId="0" borderId="24" xfId="148" applyFont="1" applyFill="1" applyBorder="1" applyAlignment="1">
      <alignment horizontal="center" vertical="center"/>
      <protection/>
    </xf>
    <xf numFmtId="0" fontId="21" fillId="0" borderId="26" xfId="142" applyFont="1" applyFill="1" applyBorder="1" applyAlignment="1">
      <alignment horizontal="center" vertical="center"/>
      <protection/>
    </xf>
    <xf numFmtId="0" fontId="21" fillId="0" borderId="22" xfId="142" applyFont="1" applyFill="1" applyBorder="1" applyAlignment="1">
      <alignment horizontal="center" vertical="center"/>
      <protection/>
    </xf>
    <xf numFmtId="0" fontId="21" fillId="0" borderId="31" xfId="148" applyFont="1" applyFill="1" applyBorder="1" applyAlignment="1">
      <alignment horizontal="center" vertical="center"/>
      <protection/>
    </xf>
    <xf numFmtId="0" fontId="21" fillId="0" borderId="32" xfId="148" applyFont="1" applyFill="1" applyBorder="1" applyAlignment="1">
      <alignment horizontal="center" vertical="center"/>
      <protection/>
    </xf>
    <xf numFmtId="0" fontId="35" fillId="0" borderId="22" xfId="149" applyFont="1" applyFill="1" applyBorder="1" applyAlignment="1">
      <alignment horizontal="center" vertical="center" wrapText="1"/>
      <protection/>
    </xf>
    <xf numFmtId="0" fontId="27" fillId="0" borderId="22" xfId="149" applyFont="1" applyFill="1" applyBorder="1" applyAlignment="1">
      <alignment horizontal="center" vertical="center" wrapText="1"/>
      <protection/>
    </xf>
    <xf numFmtId="0" fontId="28" fillId="0" borderId="22" xfId="149" applyFont="1" applyFill="1" applyBorder="1" applyAlignment="1">
      <alignment horizontal="center" vertical="center"/>
      <protection/>
    </xf>
    <xf numFmtId="1" fontId="22" fillId="0" borderId="0" xfId="148" applyNumberFormat="1" applyFont="1" applyFill="1" applyBorder="1" applyAlignment="1">
      <alignment horizontal="left" vertical="center"/>
      <protection/>
    </xf>
    <xf numFmtId="0" fontId="22" fillId="0" borderId="0" xfId="148" applyNumberFormat="1" applyFont="1" applyFill="1" applyBorder="1" applyAlignment="1">
      <alignment horizontal="left" vertical="center"/>
      <protection/>
    </xf>
    <xf numFmtId="0" fontId="22" fillId="0" borderId="23" xfId="148" applyFont="1" applyFill="1" applyBorder="1" applyAlignment="1">
      <alignment horizontal="center" vertical="center"/>
      <protection/>
    </xf>
    <xf numFmtId="1" fontId="26" fillId="0" borderId="22" xfId="149" applyNumberFormat="1" applyFont="1" applyFill="1" applyBorder="1" applyAlignment="1">
      <alignment horizontal="center" vertical="center" wrapText="1"/>
      <protection/>
    </xf>
    <xf numFmtId="0" fontId="38" fillId="0" borderId="22" xfId="149" applyFont="1" applyFill="1" applyBorder="1" applyAlignment="1">
      <alignment horizontal="center" vertical="center" wrapText="1"/>
      <protection/>
    </xf>
    <xf numFmtId="164" fontId="22" fillId="0" borderId="0" xfId="148" applyNumberFormat="1" applyFont="1" applyFill="1" applyBorder="1" applyAlignment="1">
      <alignment horizontal="left" vertical="center"/>
      <protection/>
    </xf>
    <xf numFmtId="38" fontId="20" fillId="0" borderId="0" xfId="148" applyNumberFormat="1" applyFont="1" applyFill="1" applyBorder="1" applyAlignment="1">
      <alignment horizontal="center" vertical="center"/>
      <protection/>
    </xf>
    <xf numFmtId="0" fontId="33" fillId="0" borderId="20" xfId="148" applyFont="1" applyFill="1" applyBorder="1" applyAlignment="1">
      <alignment horizontal="center"/>
      <protection/>
    </xf>
    <xf numFmtId="0" fontId="33" fillId="0" borderId="0" xfId="148" applyFont="1" applyFill="1" applyBorder="1" applyAlignment="1">
      <alignment horizontal="center"/>
      <protection/>
    </xf>
    <xf numFmtId="0" fontId="33" fillId="0" borderId="19" xfId="148" applyFont="1" applyFill="1" applyBorder="1" applyAlignment="1">
      <alignment horizontal="center"/>
      <protection/>
    </xf>
    <xf numFmtId="0" fontId="34" fillId="0" borderId="20" xfId="148" applyFont="1" applyFill="1" applyBorder="1" applyAlignment="1">
      <alignment horizontal="center" vertical="center"/>
      <protection/>
    </xf>
    <xf numFmtId="0" fontId="34" fillId="0" borderId="0" xfId="148" applyFont="1" applyFill="1" applyBorder="1" applyAlignment="1">
      <alignment horizontal="center" vertical="center"/>
      <protection/>
    </xf>
    <xf numFmtId="0" fontId="34" fillId="0" borderId="19" xfId="148" applyFont="1" applyFill="1" applyBorder="1" applyAlignment="1">
      <alignment horizontal="center" vertical="center"/>
      <protection/>
    </xf>
    <xf numFmtId="166" fontId="22" fillId="0" borderId="0" xfId="148" applyNumberFormat="1" applyFont="1" applyFill="1" applyBorder="1" applyAlignment="1">
      <alignment horizontal="left" vertical="center"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2 2" xfId="99"/>
    <cellStyle name="Comma 3" xfId="100"/>
    <cellStyle name="Comma 3 2" xfId="101"/>
    <cellStyle name="Comma 3 3" xfId="102"/>
    <cellStyle name="Comma 4" xfId="103"/>
    <cellStyle name="Comma 4 2" xfId="104"/>
    <cellStyle name="Currency" xfId="105"/>
    <cellStyle name="Currency [0]" xfId="106"/>
    <cellStyle name="Currency 2" xfId="107"/>
    <cellStyle name="Currency 2 2" xfId="108"/>
    <cellStyle name="Currency 3" xfId="109"/>
    <cellStyle name="Currency 3 2" xfId="110"/>
    <cellStyle name="Currency 3 2 2" xfId="111"/>
    <cellStyle name="Currency 3 3" xfId="112"/>
    <cellStyle name="Currency 4" xfId="113"/>
    <cellStyle name="Currency 4 2" xfId="114"/>
    <cellStyle name="Explanatory Text" xfId="115"/>
    <cellStyle name="Explanatory Text 2" xfId="116"/>
    <cellStyle name="Explanatory Text 3" xfId="117"/>
    <cellStyle name="Good" xfId="118"/>
    <cellStyle name="Good 2" xfId="119"/>
    <cellStyle name="Good 3" xfId="120"/>
    <cellStyle name="Heading 1" xfId="121"/>
    <cellStyle name="Heading 1 2" xfId="122"/>
    <cellStyle name="Heading 1 3" xfId="123"/>
    <cellStyle name="Heading 2" xfId="124"/>
    <cellStyle name="Heading 2 2" xfId="125"/>
    <cellStyle name="Heading 2 3" xfId="126"/>
    <cellStyle name="Heading 3" xfId="127"/>
    <cellStyle name="Heading 3 2" xfId="128"/>
    <cellStyle name="Heading 3 3" xfId="129"/>
    <cellStyle name="Heading 4" xfId="130"/>
    <cellStyle name="Heading 4 2" xfId="131"/>
    <cellStyle name="Heading 4 3" xfId="132"/>
    <cellStyle name="Input" xfId="133"/>
    <cellStyle name="Input 2" xfId="134"/>
    <cellStyle name="Input 3" xfId="135"/>
    <cellStyle name="Linked Cell" xfId="136"/>
    <cellStyle name="Linked Cell 2" xfId="137"/>
    <cellStyle name="Linked Cell 3" xfId="138"/>
    <cellStyle name="Neutral" xfId="139"/>
    <cellStyle name="Neutral 2" xfId="140"/>
    <cellStyle name="Neutral 3" xfId="141"/>
    <cellStyle name="Normal 2" xfId="142"/>
    <cellStyle name="Normal 2 2" xfId="143"/>
    <cellStyle name="Normal 2 3" xfId="144"/>
    <cellStyle name="Normal 2 4" xfId="145"/>
    <cellStyle name="Normal 3" xfId="146"/>
    <cellStyle name="Normal 3 2" xfId="147"/>
    <cellStyle name="Normal_Packing List13" xfId="148"/>
    <cellStyle name="Normal_Packing List14" xfId="149"/>
    <cellStyle name="Note" xfId="150"/>
    <cellStyle name="Note 2" xfId="151"/>
    <cellStyle name="Note 2 2" xfId="152"/>
    <cellStyle name="Note 3" xfId="153"/>
    <cellStyle name="Note 3 2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10.8515625" style="17" customWidth="1"/>
    <col min="2" max="2" width="6.57421875" style="17" customWidth="1"/>
    <col min="3" max="3" width="5.421875" style="17" customWidth="1"/>
    <col min="4" max="4" width="5.140625" style="17" customWidth="1"/>
    <col min="5" max="5" width="5.421875" style="17" customWidth="1"/>
    <col min="6" max="6" width="6.421875" style="17" customWidth="1"/>
    <col min="7" max="7" width="4.57421875" style="17" customWidth="1"/>
    <col min="8" max="8" width="4.28125" style="17" customWidth="1"/>
    <col min="9" max="9" width="4.140625" style="17" customWidth="1"/>
    <col min="10" max="10" width="4.00390625" style="17" customWidth="1"/>
    <col min="11" max="11" width="4.140625" style="17" customWidth="1"/>
    <col min="12" max="12" width="5.421875" style="17" customWidth="1"/>
    <col min="13" max="13" width="3.7109375" style="17" customWidth="1"/>
    <col min="14" max="14" width="3.8515625" style="17" customWidth="1"/>
    <col min="15" max="15" width="3.140625" style="17" customWidth="1"/>
    <col min="16" max="16" width="4.7109375" style="17" customWidth="1"/>
    <col min="17" max="17" width="5.00390625" style="17" customWidth="1"/>
    <col min="18" max="19" width="6.7109375" style="17" customWidth="1"/>
    <col min="20" max="20" width="5.8515625" style="17" customWidth="1"/>
    <col min="21" max="16384" width="9.140625" style="17" customWidth="1"/>
  </cols>
  <sheetData>
    <row r="1" spans="1:20" ht="15.75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3"/>
    </row>
    <row r="2" spans="1:20" ht="21">
      <c r="A2" s="84" t="s">
        <v>28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</row>
    <row r="3" spans="1:20" ht="21">
      <c r="A3" s="24" t="s">
        <v>0</v>
      </c>
      <c r="B3" s="25" t="s">
        <v>1</v>
      </c>
      <c r="C3" s="26"/>
      <c r="D3" s="26"/>
      <c r="E3" s="27"/>
      <c r="F3" s="26"/>
      <c r="G3" s="26"/>
      <c r="H3" s="26"/>
      <c r="I3" s="26"/>
      <c r="J3" s="20"/>
      <c r="K3" s="20"/>
      <c r="L3" s="20"/>
      <c r="M3" s="20"/>
      <c r="N3" s="20"/>
      <c r="O3" s="28"/>
      <c r="P3" s="28"/>
      <c r="Q3" s="28"/>
      <c r="R3" s="29"/>
      <c r="S3" s="29"/>
      <c r="T3" s="5"/>
    </row>
    <row r="4" spans="1:20" ht="21">
      <c r="A4" s="24" t="s">
        <v>2</v>
      </c>
      <c r="B4" s="25" t="s">
        <v>1</v>
      </c>
      <c r="C4" s="26" t="s">
        <v>29</v>
      </c>
      <c r="D4" s="26"/>
      <c r="E4" s="27"/>
      <c r="F4" s="26"/>
      <c r="G4" s="26"/>
      <c r="H4" s="26"/>
      <c r="I4" s="26"/>
      <c r="J4" s="20"/>
      <c r="K4" s="20"/>
      <c r="L4" s="20"/>
      <c r="M4" s="20"/>
      <c r="N4" s="6" t="s">
        <v>33</v>
      </c>
      <c r="O4" s="6"/>
      <c r="P4" s="25"/>
      <c r="Q4" s="7"/>
      <c r="R4" s="7"/>
      <c r="S4" s="20"/>
      <c r="T4" s="30"/>
    </row>
    <row r="5" spans="1:20" ht="21">
      <c r="A5" s="31" t="s">
        <v>27</v>
      </c>
      <c r="B5" s="25" t="s">
        <v>1</v>
      </c>
      <c r="C5" s="87"/>
      <c r="D5" s="87"/>
      <c r="E5" s="87"/>
      <c r="F5" s="32"/>
      <c r="G5" s="32"/>
      <c r="H5" s="32"/>
      <c r="I5" s="32"/>
      <c r="J5" s="21"/>
      <c r="K5" s="21"/>
      <c r="L5" s="21"/>
      <c r="M5" s="21"/>
      <c r="N5" s="4" t="s">
        <v>3</v>
      </c>
      <c r="O5" s="22"/>
      <c r="P5" s="22"/>
      <c r="Q5" s="80">
        <f>R14</f>
        <v>8177.0599999999995</v>
      </c>
      <c r="R5" s="80"/>
      <c r="S5" s="61" t="s">
        <v>4</v>
      </c>
      <c r="T5" s="8"/>
    </row>
    <row r="6" spans="1:20" ht="21">
      <c r="A6" s="31" t="s">
        <v>5</v>
      </c>
      <c r="B6" s="25" t="s">
        <v>1</v>
      </c>
      <c r="C6" s="79">
        <f>I14</f>
        <v>722</v>
      </c>
      <c r="D6" s="79"/>
      <c r="E6" s="79"/>
      <c r="F6" s="33"/>
      <c r="G6" s="33"/>
      <c r="H6" s="33"/>
      <c r="I6" s="33"/>
      <c r="J6" s="21"/>
      <c r="K6" s="21"/>
      <c r="L6" s="21"/>
      <c r="M6" s="21"/>
      <c r="N6" s="4" t="s">
        <v>6</v>
      </c>
      <c r="O6" s="22"/>
      <c r="P6" s="22"/>
      <c r="Q6" s="80">
        <f>S14</f>
        <v>9260.06</v>
      </c>
      <c r="R6" s="80"/>
      <c r="S6" s="61" t="s">
        <v>4</v>
      </c>
      <c r="T6" s="8"/>
    </row>
    <row r="7" spans="1:20" ht="21">
      <c r="A7" s="50" t="s">
        <v>7</v>
      </c>
      <c r="B7" s="25" t="s">
        <v>1</v>
      </c>
      <c r="C7" s="74">
        <f>+T14</f>
        <v>69.312</v>
      </c>
      <c r="D7" s="74"/>
      <c r="E7" s="75"/>
      <c r="F7" s="33"/>
      <c r="G7" s="33"/>
      <c r="H7" s="33"/>
      <c r="I7" s="33"/>
      <c r="J7" s="21"/>
      <c r="K7" s="21"/>
      <c r="L7" s="21"/>
      <c r="M7" s="21"/>
      <c r="N7" s="21"/>
      <c r="O7" s="22"/>
      <c r="P7" s="22"/>
      <c r="Q7" s="22"/>
      <c r="R7" s="22"/>
      <c r="S7" s="22"/>
      <c r="T7" s="9"/>
    </row>
    <row r="8" spans="1:20" ht="16.5">
      <c r="A8" s="76" t="s">
        <v>22</v>
      </c>
      <c r="B8" s="77" t="s">
        <v>8</v>
      </c>
      <c r="C8" s="77"/>
      <c r="D8" s="77"/>
      <c r="E8" s="77"/>
      <c r="F8" s="78" t="s">
        <v>25</v>
      </c>
      <c r="G8" s="71" t="s">
        <v>24</v>
      </c>
      <c r="H8" s="71" t="s">
        <v>9</v>
      </c>
      <c r="I8" s="71" t="s">
        <v>10</v>
      </c>
      <c r="J8" s="72" t="s">
        <v>11</v>
      </c>
      <c r="K8" s="72"/>
      <c r="L8" s="72" t="s">
        <v>12</v>
      </c>
      <c r="M8" s="73" t="s">
        <v>13</v>
      </c>
      <c r="N8" s="73"/>
      <c r="O8" s="73"/>
      <c r="P8" s="64" t="s">
        <v>14</v>
      </c>
      <c r="Q8" s="64" t="s">
        <v>15</v>
      </c>
      <c r="R8" s="64" t="s">
        <v>16</v>
      </c>
      <c r="S8" s="65" t="s">
        <v>17</v>
      </c>
      <c r="T8" s="66" t="s">
        <v>18</v>
      </c>
    </row>
    <row r="9" spans="1:20" ht="46.5" customHeight="1">
      <c r="A9" s="76"/>
      <c r="B9" s="46" t="s">
        <v>23</v>
      </c>
      <c r="C9" s="46" t="s">
        <v>30</v>
      </c>
      <c r="D9" s="46" t="s">
        <v>31</v>
      </c>
      <c r="E9" s="23" t="s">
        <v>32</v>
      </c>
      <c r="F9" s="78"/>
      <c r="G9" s="71"/>
      <c r="H9" s="71"/>
      <c r="I9" s="71"/>
      <c r="J9" s="72"/>
      <c r="K9" s="72"/>
      <c r="L9" s="72"/>
      <c r="M9" s="73"/>
      <c r="N9" s="73"/>
      <c r="O9" s="73"/>
      <c r="P9" s="64"/>
      <c r="Q9" s="64"/>
      <c r="R9" s="64"/>
      <c r="S9" s="65"/>
      <c r="T9" s="66"/>
    </row>
    <row r="10" spans="1:20" ht="37.5" customHeight="1">
      <c r="A10" s="53">
        <v>44</v>
      </c>
      <c r="B10" s="19">
        <v>1</v>
      </c>
      <c r="C10" s="19">
        <v>1</v>
      </c>
      <c r="D10" s="19">
        <v>1</v>
      </c>
      <c r="E10" s="19">
        <v>1</v>
      </c>
      <c r="F10" s="35">
        <f>E10+D10+C10+B10</f>
        <v>4</v>
      </c>
      <c r="G10" s="35">
        <v>12</v>
      </c>
      <c r="H10" s="35">
        <f>F10*G10</f>
        <v>48</v>
      </c>
      <c r="I10" s="36">
        <v>50</v>
      </c>
      <c r="J10" s="37">
        <v>1</v>
      </c>
      <c r="K10" s="38">
        <f>I10-1+J10</f>
        <v>50</v>
      </c>
      <c r="L10" s="62">
        <f>H10*I10</f>
        <v>2400</v>
      </c>
      <c r="M10" s="39">
        <v>60</v>
      </c>
      <c r="N10" s="39">
        <v>40</v>
      </c>
      <c r="O10" s="40">
        <v>40</v>
      </c>
      <c r="P10" s="63">
        <v>10.44</v>
      </c>
      <c r="Q10" s="63">
        <v>11.94</v>
      </c>
      <c r="R10" s="41">
        <f>I10*P10</f>
        <v>522</v>
      </c>
      <c r="S10" s="41">
        <f>I10*Q10</f>
        <v>597</v>
      </c>
      <c r="T10" s="42">
        <f>I10*M10*N10*O10/1000000</f>
        <v>4.8</v>
      </c>
    </row>
    <row r="11" spans="1:20" ht="33.75" customHeight="1">
      <c r="A11" s="53">
        <v>55</v>
      </c>
      <c r="B11" s="19">
        <v>1</v>
      </c>
      <c r="C11" s="19">
        <v>1</v>
      </c>
      <c r="D11" s="19">
        <v>1</v>
      </c>
      <c r="E11" s="19">
        <v>1</v>
      </c>
      <c r="F11" s="35">
        <f>E11+D11+C11+B11</f>
        <v>4</v>
      </c>
      <c r="G11" s="35">
        <v>12</v>
      </c>
      <c r="H11" s="35">
        <f>F11*G11</f>
        <v>48</v>
      </c>
      <c r="I11" s="36">
        <v>254</v>
      </c>
      <c r="J11" s="37">
        <v>51</v>
      </c>
      <c r="K11" s="38">
        <f>I11-1+J11</f>
        <v>304</v>
      </c>
      <c r="L11" s="62">
        <f>H11*I11</f>
        <v>12192</v>
      </c>
      <c r="M11" s="39">
        <v>60</v>
      </c>
      <c r="N11" s="39">
        <v>40</v>
      </c>
      <c r="O11" s="40">
        <v>40</v>
      </c>
      <c r="P11" s="63">
        <v>10.96</v>
      </c>
      <c r="Q11" s="63">
        <v>12.46</v>
      </c>
      <c r="R11" s="41">
        <f>I11*P11</f>
        <v>2783.84</v>
      </c>
      <c r="S11" s="41">
        <f>I11*Q11</f>
        <v>3164.84</v>
      </c>
      <c r="T11" s="42">
        <f>I11*M11*N11*O11/1000000</f>
        <v>24.384</v>
      </c>
    </row>
    <row r="12" spans="1:20" ht="34.5" customHeight="1">
      <c r="A12" s="53">
        <v>66</v>
      </c>
      <c r="B12" s="19">
        <v>1</v>
      </c>
      <c r="C12" s="19">
        <v>1</v>
      </c>
      <c r="D12" s="19">
        <v>1</v>
      </c>
      <c r="E12" s="19">
        <v>1</v>
      </c>
      <c r="F12" s="35">
        <f>E12+D12+C12+B12</f>
        <v>4</v>
      </c>
      <c r="G12" s="35">
        <v>12</v>
      </c>
      <c r="H12" s="35">
        <f>F12*G12</f>
        <v>48</v>
      </c>
      <c r="I12" s="36">
        <v>238</v>
      </c>
      <c r="J12" s="37">
        <v>305</v>
      </c>
      <c r="K12" s="38">
        <f>I12-1+J12</f>
        <v>542</v>
      </c>
      <c r="L12" s="62">
        <f>H12*I12</f>
        <v>11424</v>
      </c>
      <c r="M12" s="39">
        <v>60</v>
      </c>
      <c r="N12" s="39">
        <v>40</v>
      </c>
      <c r="O12" s="40">
        <v>40</v>
      </c>
      <c r="P12" s="63">
        <v>11.49</v>
      </c>
      <c r="Q12" s="63">
        <v>12.99</v>
      </c>
      <c r="R12" s="41">
        <f>I12*P12</f>
        <v>2734.62</v>
      </c>
      <c r="S12" s="41">
        <f>I12*Q12</f>
        <v>3091.62</v>
      </c>
      <c r="T12" s="42">
        <f>I12*M12*N12*O12/1000000</f>
        <v>22.848</v>
      </c>
    </row>
    <row r="13" spans="1:20" ht="34.5" customHeight="1">
      <c r="A13" s="53">
        <v>77</v>
      </c>
      <c r="B13" s="19">
        <v>1</v>
      </c>
      <c r="C13" s="19">
        <v>1</v>
      </c>
      <c r="D13" s="19">
        <v>1</v>
      </c>
      <c r="E13" s="19">
        <v>1</v>
      </c>
      <c r="F13" s="35">
        <f>E13+D13+C13+B13</f>
        <v>4</v>
      </c>
      <c r="G13" s="35">
        <v>12</v>
      </c>
      <c r="H13" s="35">
        <f>F13*G13</f>
        <v>48</v>
      </c>
      <c r="I13" s="36">
        <v>180</v>
      </c>
      <c r="J13" s="37">
        <v>543</v>
      </c>
      <c r="K13" s="38">
        <f>I13-1+J13</f>
        <v>722</v>
      </c>
      <c r="L13" s="62">
        <f>H13*I13</f>
        <v>8640</v>
      </c>
      <c r="M13" s="39">
        <v>60</v>
      </c>
      <c r="N13" s="39">
        <v>40</v>
      </c>
      <c r="O13" s="40">
        <v>40</v>
      </c>
      <c r="P13" s="63">
        <v>11.87</v>
      </c>
      <c r="Q13" s="63">
        <v>13.37</v>
      </c>
      <c r="R13" s="41">
        <f>I13*P13</f>
        <v>2136.6</v>
      </c>
      <c r="S13" s="41">
        <f>I13*Q13</f>
        <v>2406.6</v>
      </c>
      <c r="T13" s="42">
        <f>I13*M13*N13*O13/1000000</f>
        <v>17.28</v>
      </c>
    </row>
    <row r="14" spans="1:20" ht="15">
      <c r="A14" s="67" t="s">
        <v>19</v>
      </c>
      <c r="B14" s="68"/>
      <c r="C14" s="68"/>
      <c r="D14" s="68"/>
      <c r="E14" s="68"/>
      <c r="F14" s="43"/>
      <c r="G14" s="43"/>
      <c r="H14" s="43"/>
      <c r="I14" s="43">
        <f>SUM(I10:I13)</f>
        <v>722</v>
      </c>
      <c r="J14" s="44"/>
      <c r="K14" s="43"/>
      <c r="L14" s="43">
        <f>SUM(L10:L13)</f>
        <v>34656</v>
      </c>
      <c r="M14" s="44"/>
      <c r="N14" s="44"/>
      <c r="O14" s="44"/>
      <c r="P14" s="44"/>
      <c r="Q14" s="44"/>
      <c r="R14" s="43">
        <f>SUM(R10:R13)</f>
        <v>8177.0599999999995</v>
      </c>
      <c r="S14" s="43">
        <f>SUM(S10:S13)</f>
        <v>9260.06</v>
      </c>
      <c r="T14" s="45">
        <f>SUM(T10:T13)</f>
        <v>69.312</v>
      </c>
    </row>
    <row r="15" spans="1:20" ht="15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</row>
    <row r="16" spans="1:20" ht="15">
      <c r="A16" s="69" t="s">
        <v>20</v>
      </c>
      <c r="B16" s="70"/>
      <c r="C16" s="70"/>
      <c r="D16" s="70"/>
      <c r="E16" s="70"/>
      <c r="F16" s="3"/>
      <c r="G16" s="3"/>
      <c r="H16" s="3"/>
      <c r="I16" s="3"/>
      <c r="J16" s="3"/>
      <c r="K16" s="3"/>
      <c r="L16" s="3"/>
      <c r="M16" s="12"/>
      <c r="N16" s="12"/>
      <c r="O16" s="12"/>
      <c r="P16" s="12"/>
      <c r="Q16" s="12"/>
      <c r="R16" s="12"/>
      <c r="S16" s="12"/>
      <c r="T16" s="13"/>
    </row>
    <row r="17" spans="1:20" ht="39" customHeight="1">
      <c r="A17" s="34" t="s">
        <v>26</v>
      </c>
      <c r="B17" s="23">
        <v>44</v>
      </c>
      <c r="C17" s="46">
        <v>55</v>
      </c>
      <c r="D17" s="23">
        <v>66</v>
      </c>
      <c r="E17" s="18">
        <v>77</v>
      </c>
      <c r="F17" s="18" t="s">
        <v>19</v>
      </c>
      <c r="G17" s="47"/>
      <c r="H17" s="47"/>
      <c r="I17" s="1"/>
      <c r="J17" s="1"/>
      <c r="K17" s="1"/>
      <c r="L17" s="1"/>
      <c r="M17" s="1"/>
      <c r="N17" s="48"/>
      <c r="O17" s="49"/>
      <c r="P17" s="48"/>
      <c r="Q17" s="47"/>
      <c r="R17" s="47"/>
      <c r="S17" s="11"/>
      <c r="T17" s="14"/>
    </row>
    <row r="18" spans="1:20" ht="29.25" customHeight="1">
      <c r="A18" s="15" t="s">
        <v>23</v>
      </c>
      <c r="B18" s="51">
        <f>+B10*G10*I10</f>
        <v>600</v>
      </c>
      <c r="C18" s="51">
        <f>+B11*G11*I11</f>
        <v>3048</v>
      </c>
      <c r="D18" s="51">
        <f>+B12*G12*I12</f>
        <v>2856</v>
      </c>
      <c r="E18" s="51">
        <f>+B13*G13*I13</f>
        <v>2160</v>
      </c>
      <c r="F18" s="52">
        <f>E18+D18+C18+B18</f>
        <v>8664</v>
      </c>
      <c r="G18" s="47"/>
      <c r="H18" s="47"/>
      <c r="I18" s="1"/>
      <c r="J18" s="1"/>
      <c r="K18" s="1"/>
      <c r="L18" s="1"/>
      <c r="M18" s="1"/>
      <c r="N18" s="47"/>
      <c r="O18" s="47"/>
      <c r="P18" s="47"/>
      <c r="Q18" s="47"/>
      <c r="R18" s="47"/>
      <c r="S18" s="11"/>
      <c r="T18" s="14"/>
    </row>
    <row r="19" spans="1:20" ht="29.25" customHeight="1">
      <c r="A19" s="15" t="s">
        <v>30</v>
      </c>
      <c r="B19" s="51">
        <v>600</v>
      </c>
      <c r="C19" s="51">
        <v>3048</v>
      </c>
      <c r="D19" s="51">
        <v>2856</v>
      </c>
      <c r="E19" s="52">
        <v>2160</v>
      </c>
      <c r="F19" s="52">
        <f>E19+D19+C19+B19</f>
        <v>8664</v>
      </c>
      <c r="G19" s="47"/>
      <c r="H19" s="47"/>
      <c r="I19" s="1"/>
      <c r="J19" s="1"/>
      <c r="K19" s="1"/>
      <c r="L19" s="1"/>
      <c r="M19" s="1"/>
      <c r="N19" s="47"/>
      <c r="O19" s="47"/>
      <c r="P19" s="47"/>
      <c r="Q19" s="47"/>
      <c r="R19" s="47"/>
      <c r="S19" s="11"/>
      <c r="T19" s="14"/>
    </row>
    <row r="20" spans="1:20" ht="29.25" customHeight="1">
      <c r="A20" s="15" t="s">
        <v>31</v>
      </c>
      <c r="B20" s="51">
        <v>600</v>
      </c>
      <c r="C20" s="51">
        <v>3048</v>
      </c>
      <c r="D20" s="51">
        <v>2856</v>
      </c>
      <c r="E20" s="52">
        <v>2160</v>
      </c>
      <c r="F20" s="52">
        <f>E20+D20+C20+B20</f>
        <v>8664</v>
      </c>
      <c r="G20" s="47"/>
      <c r="H20" s="47"/>
      <c r="I20" s="1"/>
      <c r="J20" s="1"/>
      <c r="K20" s="1"/>
      <c r="L20" s="1"/>
      <c r="M20" s="1"/>
      <c r="N20" s="47"/>
      <c r="O20" s="47"/>
      <c r="P20" s="47"/>
      <c r="Q20" s="47"/>
      <c r="R20" s="47"/>
      <c r="S20" s="11"/>
      <c r="T20" s="14"/>
    </row>
    <row r="21" spans="1:20" ht="24.75" customHeight="1">
      <c r="A21" s="15" t="s">
        <v>32</v>
      </c>
      <c r="B21" s="51">
        <v>600</v>
      </c>
      <c r="C21" s="51">
        <v>3048</v>
      </c>
      <c r="D21" s="51">
        <v>2856</v>
      </c>
      <c r="E21" s="52">
        <v>2160</v>
      </c>
      <c r="F21" s="52">
        <f>E21+D21+C21+B21</f>
        <v>8664</v>
      </c>
      <c r="G21" s="47"/>
      <c r="H21" s="47"/>
      <c r="I21" s="2"/>
      <c r="J21" s="2"/>
      <c r="K21" s="2"/>
      <c r="L21" s="2"/>
      <c r="M21" s="2"/>
      <c r="N21" s="47"/>
      <c r="O21" s="47"/>
      <c r="P21" s="47"/>
      <c r="Q21" s="47"/>
      <c r="R21" s="47"/>
      <c r="S21" s="28"/>
      <c r="T21" s="16"/>
    </row>
    <row r="22" spans="1:20" ht="21.75" customHeight="1" thickBot="1">
      <c r="A22" s="54" t="s">
        <v>21</v>
      </c>
      <c r="B22" s="55">
        <f>SUM(B18:B21)</f>
        <v>2400</v>
      </c>
      <c r="C22" s="55">
        <f>SUM(C18:C21)</f>
        <v>12192</v>
      </c>
      <c r="D22" s="55">
        <f>SUM(D18:D21)</f>
        <v>11424</v>
      </c>
      <c r="E22" s="55">
        <f>SUM(E18:E21)</f>
        <v>8640</v>
      </c>
      <c r="F22" s="56">
        <f>SUM(F18:F21)</f>
        <v>34656</v>
      </c>
      <c r="G22" s="57"/>
      <c r="H22" s="57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60"/>
    </row>
  </sheetData>
  <sheetProtection/>
  <mergeCells count="23">
    <mergeCell ref="C6:E6"/>
    <mergeCell ref="Q6:R6"/>
    <mergeCell ref="A1:T1"/>
    <mergeCell ref="A2:T2"/>
    <mergeCell ref="C5:E5"/>
    <mergeCell ref="Q5:R5"/>
    <mergeCell ref="Q8:Q9"/>
    <mergeCell ref="H8:H9"/>
    <mergeCell ref="C7:E7"/>
    <mergeCell ref="A8:A9"/>
    <mergeCell ref="B8:E8"/>
    <mergeCell ref="F8:F9"/>
    <mergeCell ref="G8:G9"/>
    <mergeCell ref="R8:R9"/>
    <mergeCell ref="S8:S9"/>
    <mergeCell ref="T8:T9"/>
    <mergeCell ref="A14:E14"/>
    <mergeCell ref="A16:E16"/>
    <mergeCell ref="I8:I9"/>
    <mergeCell ref="J8:K9"/>
    <mergeCell ref="L8:L9"/>
    <mergeCell ref="M8:O9"/>
    <mergeCell ref="P8:P9"/>
  </mergeCells>
  <printOptions/>
  <pageMargins left="0.25" right="0.25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amin</dc:creator>
  <cp:keywords/>
  <dc:description/>
  <cp:lastModifiedBy>User</cp:lastModifiedBy>
  <cp:lastPrinted>2017-08-21T03:59:16Z</cp:lastPrinted>
  <dcterms:created xsi:type="dcterms:W3CDTF">2016-02-22T20:05:10Z</dcterms:created>
  <dcterms:modified xsi:type="dcterms:W3CDTF">2017-10-23T12:52:43Z</dcterms:modified>
  <cp:category/>
  <cp:version/>
  <cp:contentType/>
  <cp:contentStatus/>
</cp:coreProperties>
</file>